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ceaaccredit.sharepoint.com/F Drive/Accreditation Process/Annual Reports/Annual Report Materials 2022/"/>
    </mc:Choice>
  </mc:AlternateContent>
  <xr:revisionPtr revIDLastSave="4" documentId="8_{852856C3-2F0E-4453-8DB5-17707C7FE060}" xr6:coauthVersionLast="47" xr6:coauthVersionMax="47" xr10:uidLastSave="{E48D3249-E1C0-4B37-BAA6-018E2699852B}"/>
  <bookViews>
    <workbookView xWindow="-120" yWindow="-120" windowWidth="29040" windowHeight="15840" xr2:uid="{00000000-000D-0000-FFFF-FFFF00000000}"/>
  </bookViews>
  <sheets>
    <sheet name="Sustaining Fees Worksheet" sheetId="5" r:id="rId1"/>
    <sheet name="Sheet1" sheetId="6" r:id="rId2"/>
  </sheets>
  <definedNames>
    <definedName name="_Hlk498607937" localSheetId="0">'Sustaining Fees Worksheet'!$A$300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5" l="1"/>
  <c r="K41" i="5" l="1"/>
  <c r="K42" i="5"/>
  <c r="K43" i="5"/>
  <c r="K44" i="5"/>
  <c r="K45" i="5"/>
  <c r="K46" i="5"/>
  <c r="K47" i="5"/>
  <c r="K48" i="5"/>
  <c r="K49" i="5"/>
  <c r="K50" i="5"/>
  <c r="K51" i="5"/>
  <c r="K52" i="5"/>
  <c r="K40" i="5"/>
  <c r="K17" i="5"/>
  <c r="K53" i="5" l="1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D73" i="5" l="1"/>
  <c r="G73" i="5" s="1"/>
  <c r="D64" i="5"/>
  <c r="G64" i="5" s="1"/>
  <c r="K36" i="5"/>
  <c r="D62" i="5" l="1"/>
  <c r="G62" i="5" s="1"/>
  <c r="K64" i="5" s="1"/>
  <c r="D71" i="5"/>
  <c r="G71" i="5" s="1"/>
  <c r="K7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 Cook</author>
  </authors>
  <commentList>
    <comment ref="B10" authorId="0" shapeId="0" xr:uid="{19DF3824-1941-44DA-A820-18A52E55C2B2}">
      <text>
        <r>
          <rPr>
            <b/>
            <sz val="9"/>
            <color indexed="81"/>
            <rFont val="Tahoma"/>
            <family val="2"/>
          </rPr>
          <t>CEA:
This is a dropdown list. Please select Yes or 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AE302897-A3DA-4312-9433-72B9A0835191}">
      <text>
        <r>
          <rPr>
            <b/>
            <sz val="9"/>
            <color indexed="81"/>
            <rFont val="Tahoma"/>
            <family val="2"/>
          </rPr>
          <t>CEA:
This is a dropdown list. Please select Yes or 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8" authorId="0" shapeId="0" xr:uid="{7450B26A-54A9-4459-B0C5-78047361CEF6}">
      <text>
        <r>
          <rPr>
            <b/>
            <sz val="9"/>
            <color indexed="81"/>
            <rFont val="Tahoma"/>
            <family val="2"/>
          </rPr>
          <t>If main branch select $1,700.
If additional branch select $500.</t>
        </r>
      </text>
    </comment>
  </commentList>
</comments>
</file>

<file path=xl/sharedStrings.xml><?xml version="1.0" encoding="utf-8"?>
<sst xmlns="http://schemas.openxmlformats.org/spreadsheetml/2006/main" count="125" uniqueCount="42">
  <si>
    <t>Person completing form:</t>
  </si>
  <si>
    <t>Email address:</t>
  </si>
  <si>
    <t>Table 1.   Student weeks for full-time enrollments</t>
  </si>
  <si>
    <t>Session/Term/Semester</t>
  </si>
  <si>
    <t>Weeks in Session</t>
  </si>
  <si>
    <t>Full-time Student Enrollments</t>
  </si>
  <si>
    <t>Student Weeks</t>
  </si>
  <si>
    <t>X</t>
  </si>
  <si>
    <t>=</t>
  </si>
  <si>
    <t>Table 2.   Student weeks for part-time enrollments</t>
  </si>
  <si>
    <t>Single Site Programs and Institutions</t>
  </si>
  <si>
    <t>Total Table 1 Student Weeks</t>
  </si>
  <si>
    <t>Total Table 2 Student Weeks</t>
  </si>
  <si>
    <t>X $0.55</t>
  </si>
  <si>
    <t>Date:</t>
  </si>
  <si>
    <t>Part-time Student Enrollments</t>
  </si>
  <si>
    <t>Additional Programs offered at this location:</t>
  </si>
  <si>
    <t>Name of Location:</t>
  </si>
  <si>
    <t>Not to exceed $9,000 cap</t>
  </si>
  <si>
    <t>Table 1 Student Weeks:</t>
  </si>
  <si>
    <t>Table 2 Student Weeks:</t>
  </si>
  <si>
    <t>+</t>
  </si>
  <si>
    <t>How Sustaining Fees are Calculated</t>
  </si>
  <si>
    <t>Site ID:</t>
  </si>
  <si>
    <t>Auxiliary:</t>
  </si>
  <si>
    <t>x .5 =</t>
  </si>
  <si>
    <t>Yes</t>
  </si>
  <si>
    <t>No</t>
  </si>
  <si>
    <t>Multisite?</t>
  </si>
  <si>
    <t>Multisite Site Programs and Institutions</t>
  </si>
  <si>
    <t>*For multisites the aggregate student week cap of $9,000 will be applied where applicable on  the invoice.</t>
  </si>
  <si>
    <t>Single Site Base Fee:</t>
  </si>
  <si>
    <t>Multisite Base Fee:</t>
  </si>
  <si>
    <t>The yellow box is a dropdown.  If a main branch, select $1,700 from the dropdown as the base fee.  If an additional branch, select $500 from the dropdown as the base fee.</t>
  </si>
  <si>
    <t>If Yes, how many auxliaries?</t>
  </si>
  <si>
    <t xml:space="preserve">Helpful Links: </t>
  </si>
  <si>
    <t xml:space="preserve">CEA Resources </t>
  </si>
  <si>
    <t>CEA Site ID Lookup</t>
  </si>
  <si>
    <t xml:space="preserve">Sustaining fees are calculated after the student weeks submission has been verified; numbers below are for your reference only. An invoice will be emailed after the online submission has been received. </t>
  </si>
  <si>
    <t>2022 Sustaining Fees Worksheet</t>
  </si>
  <si>
    <t xml:space="preserve">• This Sustaining Fees Worksheet is in MS Excel and includes automatic calculations for your convenience.  CEA staff will double-check to ensure that automated formulas are not invalidated during editing of this Excel file.  Additional copies of this form can be downloaded from the CEA Resources page.
• One submission is required through the CEA Annual Report Portal for each accredited site. 
• Note: all related Site IDs for a multi-site location will need to be entered in the CEA Annual Report Portal Sustaining Fees section.            https://carp.cea-accredit.org                                  
• Please be sure to include enrollment in additional programs or in an auxiliary.                                                                                   </t>
  </si>
  <si>
    <t>CEA Annual Report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</si>
</sst>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6" fillId="0" borderId="0" xfId="0" applyFont="1"/>
    <xf numFmtId="0" fontId="0" fillId="0" borderId="0" xfId="0" quotePrefix="1" applyAlignment="1">
      <alignment horizontal="center" vertical="center"/>
    </xf>
    <xf numFmtId="2" fontId="0" fillId="2" borderId="1" xfId="0" applyNumberForma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7" fillId="0" borderId="0" xfId="0" applyFont="1" applyAlignment="1">
      <alignment vertical="center"/>
    </xf>
    <xf numFmtId="0" fontId="2" fillId="0" borderId="2" xfId="0" applyFont="1" applyBorder="1" applyAlignment="1"/>
    <xf numFmtId="0" fontId="2" fillId="0" borderId="9" xfId="0" applyFont="1" applyBorder="1" applyAlignment="1"/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5" xfId="0" applyFont="1" applyBorder="1" applyAlignment="1"/>
    <xf numFmtId="0" fontId="2" fillId="3" borderId="10" xfId="0" applyFont="1" applyFill="1" applyBorder="1" applyAlignment="1"/>
    <xf numFmtId="0" fontId="9" fillId="0" borderId="0" xfId="0" applyFont="1"/>
    <xf numFmtId="0" fontId="12" fillId="0" borderId="0" xfId="0" applyFont="1"/>
    <xf numFmtId="6" fontId="9" fillId="0" borderId="0" xfId="0" applyNumberFormat="1" applyFont="1" applyFill="1"/>
    <xf numFmtId="6" fontId="9" fillId="0" borderId="0" xfId="0" applyNumberFormat="1" applyFont="1"/>
    <xf numFmtId="0" fontId="0" fillId="0" borderId="0" xfId="0" applyAlignment="1">
      <alignment horizontal="left" wrapText="1"/>
    </xf>
    <xf numFmtId="0" fontId="13" fillId="5" borderId="15" xfId="2" applyFill="1" applyBorder="1"/>
    <xf numFmtId="0" fontId="0" fillId="5" borderId="15" xfId="0" applyFill="1" applyBorder="1"/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/>
    <xf numFmtId="0" fontId="0" fillId="5" borderId="0" xfId="0" applyFill="1" applyBorder="1"/>
    <xf numFmtId="0" fontId="13" fillId="5" borderId="0" xfId="2" applyFill="1" applyBorder="1"/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/>
    <xf numFmtId="0" fontId="0" fillId="5" borderId="7" xfId="0" applyFill="1" applyBorder="1"/>
    <xf numFmtId="0" fontId="13" fillId="5" borderId="7" xfId="2" applyFill="1" applyBorder="1"/>
    <xf numFmtId="0" fontId="0" fillId="5" borderId="8" xfId="0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6" fontId="0" fillId="4" borderId="2" xfId="0" quotePrefix="1" applyNumberFormat="1" applyFill="1" applyBorder="1" applyAlignment="1">
      <alignment horizontal="center" vertical="center"/>
    </xf>
    <xf numFmtId="6" fontId="0" fillId="4" borderId="3" xfId="0" quotePrefix="1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6" fontId="0" fillId="2" borderId="2" xfId="1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</dxfs>
  <tableStyles count="0" defaultTableStyle="TableStyleMedium2" defaultPivotStyle="PivotStyleLight16"/>
  <colors>
    <mruColors>
      <color rgb="FFF6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24765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C0A4D83-9725-4CEC-8654-0BB1B8FB5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64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rp.cea-accredit.org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cea-accredit.org/accredited-sites" TargetMode="External"/><Relationship Id="rId1" Type="http://schemas.openxmlformats.org/officeDocument/2006/relationships/hyperlink" Target="http://www.cea-accredit.org/resource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showGridLines="0" showZeros="0" tabSelected="1" showRuler="0" view="pageLayout" topLeftCell="A58" zoomScaleNormal="100" workbookViewId="0">
      <selection activeCell="G68" sqref="G68:H68"/>
    </sheetView>
  </sheetViews>
  <sheetFormatPr defaultColWidth="0" defaultRowHeight="15" zeroHeight="1" x14ac:dyDescent="0.25"/>
  <cols>
    <col min="1" max="2" width="9.140625" customWidth="1"/>
    <col min="3" max="3" width="5.5703125" customWidth="1"/>
    <col min="4" max="5" width="9.140625" customWidth="1"/>
    <col min="6" max="6" width="2.140625" style="4" bestFit="1" customWidth="1"/>
    <col min="7" max="7" width="9.140625" customWidth="1"/>
    <col min="8" max="8" width="14.140625" customWidth="1"/>
    <col min="9" max="9" width="9.140625" customWidth="1"/>
    <col min="10" max="10" width="6.7109375" style="4" customWidth="1"/>
    <col min="11" max="11" width="7.5703125" customWidth="1"/>
    <col min="12" max="12" width="9" customWidth="1"/>
    <col min="13" max="13" width="1.7109375" customWidth="1"/>
    <col min="14" max="16384" width="9.140625" hidden="1"/>
  </cols>
  <sheetData>
    <row r="1" spans="1:12" x14ac:dyDescent="0.25"/>
    <row r="2" spans="1:12" ht="18.75" x14ac:dyDescent="0.3">
      <c r="D2" s="75" t="s">
        <v>39</v>
      </c>
      <c r="E2" s="75"/>
      <c r="F2" s="75"/>
      <c r="G2" s="75"/>
      <c r="H2" s="75"/>
    </row>
    <row r="3" spans="1:12" x14ac:dyDescent="0.25"/>
    <row r="4" spans="1:12" ht="8.25" customHeight="1" thickBot="1" x14ac:dyDescent="0.3">
      <c r="B4" s="30" t="s">
        <v>26</v>
      </c>
      <c r="C4" s="30" t="s">
        <v>27</v>
      </c>
      <c r="D4" s="76"/>
      <c r="E4" s="76"/>
      <c r="F4" s="76"/>
      <c r="G4" s="76"/>
      <c r="H4" s="76"/>
    </row>
    <row r="5" spans="1:12" ht="114.75" customHeight="1" thickBot="1" x14ac:dyDescent="0.3">
      <c r="A5" s="77" t="s">
        <v>40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12" ht="14.25" customHeight="1" x14ac:dyDescent="0.25">
      <c r="A6" s="65" t="s">
        <v>35</v>
      </c>
      <c r="B6" s="66"/>
      <c r="C6" s="35" t="s">
        <v>36</v>
      </c>
      <c r="D6" s="36"/>
      <c r="E6" s="36"/>
      <c r="F6" s="36"/>
      <c r="G6" s="36"/>
      <c r="H6" s="37"/>
      <c r="J6"/>
      <c r="L6" s="4"/>
    </row>
    <row r="7" spans="1:12" ht="14.25" customHeight="1" x14ac:dyDescent="0.25">
      <c r="A7" s="38"/>
      <c r="B7" s="39"/>
      <c r="C7" s="40" t="s">
        <v>37</v>
      </c>
      <c r="D7" s="39"/>
      <c r="E7" s="39"/>
      <c r="F7" s="39"/>
      <c r="G7" s="39"/>
      <c r="H7" s="41"/>
      <c r="J7"/>
      <c r="L7" s="4"/>
    </row>
    <row r="8" spans="1:12" ht="14.25" customHeight="1" x14ac:dyDescent="0.25">
      <c r="A8" s="42"/>
      <c r="B8" s="43"/>
      <c r="C8" s="44" t="s">
        <v>41</v>
      </c>
      <c r="D8" s="43"/>
      <c r="E8" s="43"/>
      <c r="F8" s="43"/>
      <c r="G8" s="43"/>
      <c r="H8" s="45"/>
      <c r="J8"/>
      <c r="L8" s="4"/>
    </row>
    <row r="9" spans="1:12" s="10" customFormat="1" x14ac:dyDescent="0.25">
      <c r="A9" s="19" t="s">
        <v>17</v>
      </c>
      <c r="B9" s="19"/>
      <c r="C9" s="21"/>
      <c r="D9" s="22"/>
      <c r="E9" s="22"/>
      <c r="F9" s="22"/>
      <c r="G9" s="22"/>
      <c r="H9" s="22"/>
      <c r="I9" s="28"/>
      <c r="J9" s="29" t="s">
        <v>23</v>
      </c>
      <c r="K9" s="67"/>
      <c r="L9" s="68"/>
    </row>
    <row r="10" spans="1:12" s="10" customFormat="1" ht="15.75" customHeight="1" x14ac:dyDescent="0.25">
      <c r="A10" s="19" t="s">
        <v>28</v>
      </c>
      <c r="B10" s="53" t="s">
        <v>27</v>
      </c>
      <c r="C10" s="54"/>
      <c r="D10" s="56" t="s">
        <v>24</v>
      </c>
      <c r="E10" s="57"/>
      <c r="F10" s="55" t="s">
        <v>27</v>
      </c>
      <c r="G10" s="54"/>
      <c r="H10" s="25" t="s">
        <v>34</v>
      </c>
      <c r="I10" s="26"/>
      <c r="J10" s="26"/>
      <c r="K10" s="27"/>
      <c r="L10" s="23"/>
    </row>
    <row r="11" spans="1:12" s="10" customFormat="1" x14ac:dyDescent="0.25">
      <c r="A11" s="19" t="s">
        <v>16</v>
      </c>
      <c r="B11" s="19"/>
      <c r="C11" s="19"/>
      <c r="D11" s="19"/>
      <c r="E11" s="19"/>
      <c r="F11" s="69"/>
      <c r="G11" s="70"/>
      <c r="H11" s="70"/>
      <c r="I11" s="71"/>
      <c r="J11" s="71"/>
      <c r="K11" s="71"/>
      <c r="L11" s="72"/>
    </row>
    <row r="12" spans="1:12" s="10" customFormat="1" x14ac:dyDescent="0.25">
      <c r="A12" s="18" t="s">
        <v>0</v>
      </c>
      <c r="B12" s="18"/>
      <c r="C12" s="18"/>
      <c r="D12" s="69"/>
      <c r="E12" s="70"/>
      <c r="F12" s="70"/>
      <c r="G12" s="70"/>
      <c r="H12" s="70"/>
      <c r="I12" s="70"/>
      <c r="J12" s="70"/>
      <c r="K12" s="70"/>
      <c r="L12" s="73"/>
    </row>
    <row r="13" spans="1:12" x14ac:dyDescent="0.25">
      <c r="A13" s="19" t="s">
        <v>1</v>
      </c>
      <c r="B13" s="19"/>
      <c r="C13" s="74"/>
      <c r="D13" s="74"/>
      <c r="E13" s="74"/>
      <c r="F13" s="74"/>
      <c r="G13" s="74"/>
      <c r="H13" s="74"/>
      <c r="I13" s="19" t="s">
        <v>14</v>
      </c>
      <c r="J13" s="69"/>
      <c r="K13" s="70"/>
      <c r="L13" s="73"/>
    </row>
    <row r="14" spans="1:12" x14ac:dyDescent="0.25">
      <c r="A14" s="10"/>
      <c r="B14" s="10"/>
    </row>
    <row r="15" spans="1:12" x14ac:dyDescent="0.25">
      <c r="A15" s="2" t="s">
        <v>2</v>
      </c>
    </row>
    <row r="16" spans="1:12" x14ac:dyDescent="0.25">
      <c r="A16" s="64" t="s">
        <v>3</v>
      </c>
      <c r="B16" s="64"/>
      <c r="C16" s="64"/>
      <c r="D16" s="64" t="s">
        <v>4</v>
      </c>
      <c r="E16" s="64"/>
      <c r="F16" s="5" t="s">
        <v>7</v>
      </c>
      <c r="G16" s="64" t="s">
        <v>5</v>
      </c>
      <c r="H16" s="64"/>
      <c r="I16" s="64"/>
      <c r="J16" s="6" t="s">
        <v>8</v>
      </c>
      <c r="K16" s="64" t="s">
        <v>6</v>
      </c>
      <c r="L16" s="64"/>
    </row>
    <row r="17" spans="1:12" x14ac:dyDescent="0.25">
      <c r="A17" s="63"/>
      <c r="B17" s="63"/>
      <c r="C17" s="63"/>
      <c r="D17" s="63"/>
      <c r="E17" s="63"/>
      <c r="F17" s="5" t="s">
        <v>7</v>
      </c>
      <c r="G17" s="63"/>
      <c r="H17" s="63"/>
      <c r="I17" s="63"/>
      <c r="J17" s="6" t="s">
        <v>8</v>
      </c>
      <c r="K17" s="61">
        <f>SUM(D17*G17)</f>
        <v>0</v>
      </c>
      <c r="L17" s="61"/>
    </row>
    <row r="18" spans="1:12" x14ac:dyDescent="0.25">
      <c r="A18" s="63"/>
      <c r="B18" s="63"/>
      <c r="C18" s="63"/>
      <c r="D18" s="63"/>
      <c r="E18" s="63"/>
      <c r="F18" s="5" t="s">
        <v>7</v>
      </c>
      <c r="G18" s="63"/>
      <c r="H18" s="63"/>
      <c r="I18" s="63"/>
      <c r="J18" s="6" t="s">
        <v>8</v>
      </c>
      <c r="K18" s="61">
        <f t="shared" ref="K18:K35" si="0">SUM(D18*G18)</f>
        <v>0</v>
      </c>
      <c r="L18" s="61"/>
    </row>
    <row r="19" spans="1:12" x14ac:dyDescent="0.25">
      <c r="A19" s="63"/>
      <c r="B19" s="63"/>
      <c r="C19" s="63"/>
      <c r="D19" s="63"/>
      <c r="E19" s="63"/>
      <c r="F19" s="5" t="s">
        <v>7</v>
      </c>
      <c r="G19" s="63"/>
      <c r="H19" s="63"/>
      <c r="I19" s="63"/>
      <c r="J19" s="6" t="s">
        <v>8</v>
      </c>
      <c r="K19" s="61">
        <f t="shared" si="0"/>
        <v>0</v>
      </c>
      <c r="L19" s="61"/>
    </row>
    <row r="20" spans="1:12" x14ac:dyDescent="0.25">
      <c r="A20" s="63"/>
      <c r="B20" s="63"/>
      <c r="C20" s="63"/>
      <c r="D20" s="63"/>
      <c r="E20" s="63"/>
      <c r="F20" s="5" t="s">
        <v>7</v>
      </c>
      <c r="G20" s="63"/>
      <c r="H20" s="63"/>
      <c r="I20" s="63"/>
      <c r="J20" s="6" t="s">
        <v>8</v>
      </c>
      <c r="K20" s="61">
        <f t="shared" si="0"/>
        <v>0</v>
      </c>
      <c r="L20" s="61"/>
    </row>
    <row r="21" spans="1:12" x14ac:dyDescent="0.25">
      <c r="A21" s="63"/>
      <c r="B21" s="63"/>
      <c r="C21" s="63"/>
      <c r="D21" s="63"/>
      <c r="E21" s="63"/>
      <c r="F21" s="5" t="s">
        <v>7</v>
      </c>
      <c r="G21" s="63"/>
      <c r="H21" s="63"/>
      <c r="I21" s="63"/>
      <c r="J21" s="6" t="s">
        <v>8</v>
      </c>
      <c r="K21" s="61">
        <f t="shared" si="0"/>
        <v>0</v>
      </c>
      <c r="L21" s="61"/>
    </row>
    <row r="22" spans="1:12" x14ac:dyDescent="0.25">
      <c r="A22" s="63"/>
      <c r="B22" s="63"/>
      <c r="C22" s="63"/>
      <c r="D22" s="63"/>
      <c r="E22" s="63"/>
      <c r="F22" s="5" t="s">
        <v>7</v>
      </c>
      <c r="G22" s="63"/>
      <c r="H22" s="63"/>
      <c r="I22" s="63"/>
      <c r="J22" s="6" t="s">
        <v>8</v>
      </c>
      <c r="K22" s="61">
        <f t="shared" si="0"/>
        <v>0</v>
      </c>
      <c r="L22" s="61"/>
    </row>
    <row r="23" spans="1:12" x14ac:dyDescent="0.25">
      <c r="A23" s="63"/>
      <c r="B23" s="63"/>
      <c r="C23" s="63"/>
      <c r="D23" s="63"/>
      <c r="E23" s="63"/>
      <c r="F23" s="5" t="s">
        <v>7</v>
      </c>
      <c r="G23" s="63"/>
      <c r="H23" s="63"/>
      <c r="I23" s="63"/>
      <c r="J23" s="6" t="s">
        <v>8</v>
      </c>
      <c r="K23" s="61">
        <f t="shared" si="0"/>
        <v>0</v>
      </c>
      <c r="L23" s="61"/>
    </row>
    <row r="24" spans="1:12" x14ac:dyDescent="0.25">
      <c r="A24" s="63"/>
      <c r="B24" s="63"/>
      <c r="C24" s="63"/>
      <c r="D24" s="63"/>
      <c r="E24" s="63"/>
      <c r="F24" s="5" t="s">
        <v>7</v>
      </c>
      <c r="G24" s="63"/>
      <c r="H24" s="63"/>
      <c r="I24" s="63"/>
      <c r="J24" s="6" t="s">
        <v>8</v>
      </c>
      <c r="K24" s="61">
        <f t="shared" si="0"/>
        <v>0</v>
      </c>
      <c r="L24" s="61"/>
    </row>
    <row r="25" spans="1:12" x14ac:dyDescent="0.25">
      <c r="A25" s="63"/>
      <c r="B25" s="63"/>
      <c r="C25" s="63"/>
      <c r="D25" s="63"/>
      <c r="E25" s="63"/>
      <c r="F25" s="5" t="s">
        <v>7</v>
      </c>
      <c r="G25" s="63"/>
      <c r="H25" s="63"/>
      <c r="I25" s="63"/>
      <c r="J25" s="6" t="s">
        <v>8</v>
      </c>
      <c r="K25" s="61">
        <f t="shared" si="0"/>
        <v>0</v>
      </c>
      <c r="L25" s="61"/>
    </row>
    <row r="26" spans="1:12" x14ac:dyDescent="0.25">
      <c r="A26" s="63"/>
      <c r="B26" s="63"/>
      <c r="C26" s="63"/>
      <c r="D26" s="63"/>
      <c r="E26" s="63"/>
      <c r="F26" s="5" t="s">
        <v>7</v>
      </c>
      <c r="G26" s="63"/>
      <c r="H26" s="63"/>
      <c r="I26" s="63"/>
      <c r="J26" s="6" t="s">
        <v>8</v>
      </c>
      <c r="K26" s="61">
        <f t="shared" si="0"/>
        <v>0</v>
      </c>
      <c r="L26" s="61"/>
    </row>
    <row r="27" spans="1:12" x14ac:dyDescent="0.25">
      <c r="A27" s="63"/>
      <c r="B27" s="63"/>
      <c r="C27" s="63"/>
      <c r="D27" s="63"/>
      <c r="E27" s="63"/>
      <c r="F27" s="5" t="s">
        <v>7</v>
      </c>
      <c r="G27" s="63"/>
      <c r="H27" s="63"/>
      <c r="I27" s="63"/>
      <c r="J27" s="6" t="s">
        <v>8</v>
      </c>
      <c r="K27" s="61">
        <f t="shared" si="0"/>
        <v>0</v>
      </c>
      <c r="L27" s="61"/>
    </row>
    <row r="28" spans="1:12" x14ac:dyDescent="0.25">
      <c r="A28" s="63"/>
      <c r="B28" s="63"/>
      <c r="C28" s="63"/>
      <c r="D28" s="63"/>
      <c r="E28" s="63"/>
      <c r="F28" s="5" t="s">
        <v>7</v>
      </c>
      <c r="G28" s="63"/>
      <c r="H28" s="63"/>
      <c r="I28" s="63"/>
      <c r="J28" s="6" t="s">
        <v>8</v>
      </c>
      <c r="K28" s="61">
        <f t="shared" si="0"/>
        <v>0</v>
      </c>
      <c r="L28" s="61"/>
    </row>
    <row r="29" spans="1:12" x14ac:dyDescent="0.25">
      <c r="A29" s="63"/>
      <c r="B29" s="63"/>
      <c r="C29" s="63"/>
      <c r="D29" s="63"/>
      <c r="E29" s="63"/>
      <c r="F29" s="5" t="s">
        <v>7</v>
      </c>
      <c r="G29" s="63"/>
      <c r="H29" s="63"/>
      <c r="I29" s="63"/>
      <c r="J29" s="6" t="s">
        <v>8</v>
      </c>
      <c r="K29" s="61">
        <f t="shared" si="0"/>
        <v>0</v>
      </c>
      <c r="L29" s="61"/>
    </row>
    <row r="30" spans="1:12" x14ac:dyDescent="0.25">
      <c r="A30" s="63"/>
      <c r="B30" s="63"/>
      <c r="C30" s="63"/>
      <c r="D30" s="63"/>
      <c r="E30" s="63"/>
      <c r="F30" s="5" t="s">
        <v>7</v>
      </c>
      <c r="G30" s="63"/>
      <c r="H30" s="63"/>
      <c r="I30" s="63"/>
      <c r="J30" s="6" t="s">
        <v>8</v>
      </c>
      <c r="K30" s="61">
        <f t="shared" si="0"/>
        <v>0</v>
      </c>
      <c r="L30" s="61"/>
    </row>
    <row r="31" spans="1:12" x14ac:dyDescent="0.25">
      <c r="A31" s="63"/>
      <c r="B31" s="63"/>
      <c r="C31" s="63"/>
      <c r="D31" s="63"/>
      <c r="E31" s="63"/>
      <c r="F31" s="5" t="s">
        <v>7</v>
      </c>
      <c r="G31" s="63"/>
      <c r="H31" s="63"/>
      <c r="I31" s="63"/>
      <c r="J31" s="6" t="s">
        <v>8</v>
      </c>
      <c r="K31" s="61">
        <f t="shared" si="0"/>
        <v>0</v>
      </c>
      <c r="L31" s="61"/>
    </row>
    <row r="32" spans="1:12" x14ac:dyDescent="0.25">
      <c r="A32" s="63"/>
      <c r="B32" s="63"/>
      <c r="C32" s="63"/>
      <c r="D32" s="63"/>
      <c r="E32" s="63"/>
      <c r="F32" s="5" t="s">
        <v>7</v>
      </c>
      <c r="G32" s="63"/>
      <c r="H32" s="63"/>
      <c r="I32" s="63"/>
      <c r="J32" s="6" t="s">
        <v>8</v>
      </c>
      <c r="K32" s="61">
        <f t="shared" si="0"/>
        <v>0</v>
      </c>
      <c r="L32" s="61"/>
    </row>
    <row r="33" spans="1:12" x14ac:dyDescent="0.25">
      <c r="A33" s="63"/>
      <c r="B33" s="63"/>
      <c r="C33" s="63"/>
      <c r="D33" s="63"/>
      <c r="E33" s="63"/>
      <c r="F33" s="5" t="s">
        <v>7</v>
      </c>
      <c r="G33" s="63"/>
      <c r="H33" s="63"/>
      <c r="I33" s="63"/>
      <c r="J33" s="6" t="s">
        <v>8</v>
      </c>
      <c r="K33" s="61">
        <f t="shared" si="0"/>
        <v>0</v>
      </c>
      <c r="L33" s="61"/>
    </row>
    <row r="34" spans="1:12" x14ac:dyDescent="0.25">
      <c r="A34" s="63"/>
      <c r="B34" s="63"/>
      <c r="C34" s="63"/>
      <c r="D34" s="63"/>
      <c r="E34" s="63"/>
      <c r="F34" s="5" t="s">
        <v>7</v>
      </c>
      <c r="G34" s="63"/>
      <c r="H34" s="63"/>
      <c r="I34" s="63"/>
      <c r="J34" s="6" t="s">
        <v>8</v>
      </c>
      <c r="K34" s="61">
        <f t="shared" si="0"/>
        <v>0</v>
      </c>
      <c r="L34" s="61"/>
    </row>
    <row r="35" spans="1:12" x14ac:dyDescent="0.25">
      <c r="A35" s="63"/>
      <c r="B35" s="63"/>
      <c r="C35" s="63"/>
      <c r="D35" s="63"/>
      <c r="E35" s="63"/>
      <c r="F35" s="5" t="s">
        <v>7</v>
      </c>
      <c r="G35" s="63"/>
      <c r="H35" s="63"/>
      <c r="I35" s="63"/>
      <c r="J35" s="6" t="s">
        <v>8</v>
      </c>
      <c r="K35" s="61">
        <f t="shared" si="0"/>
        <v>0</v>
      </c>
      <c r="L35" s="61"/>
    </row>
    <row r="36" spans="1:12" x14ac:dyDescent="0.25">
      <c r="G36" s="1" t="s">
        <v>11</v>
      </c>
      <c r="K36" s="61">
        <f>SUM(K17:L35)</f>
        <v>0</v>
      </c>
      <c r="L36" s="61"/>
    </row>
    <row r="37" spans="1:12" x14ac:dyDescent="0.25"/>
    <row r="38" spans="1:12" x14ac:dyDescent="0.25">
      <c r="A38" s="2" t="s">
        <v>9</v>
      </c>
    </row>
    <row r="39" spans="1:12" x14ac:dyDescent="0.25">
      <c r="A39" s="64" t="s">
        <v>3</v>
      </c>
      <c r="B39" s="64"/>
      <c r="C39" s="64"/>
      <c r="D39" s="64" t="s">
        <v>4</v>
      </c>
      <c r="E39" s="64"/>
      <c r="F39" s="5" t="s">
        <v>7</v>
      </c>
      <c r="G39" s="64" t="s">
        <v>15</v>
      </c>
      <c r="H39" s="64"/>
      <c r="I39" s="64"/>
      <c r="J39" s="6" t="s">
        <v>25</v>
      </c>
      <c r="K39" s="64" t="s">
        <v>6</v>
      </c>
      <c r="L39" s="64"/>
    </row>
    <row r="40" spans="1:12" x14ac:dyDescent="0.25">
      <c r="A40" s="63"/>
      <c r="B40" s="63"/>
      <c r="C40" s="63"/>
      <c r="D40" s="63"/>
      <c r="E40" s="63"/>
      <c r="F40" s="5" t="s">
        <v>7</v>
      </c>
      <c r="G40" s="63"/>
      <c r="H40" s="63"/>
      <c r="I40" s="63"/>
      <c r="J40" s="6" t="s">
        <v>25</v>
      </c>
      <c r="K40" s="61">
        <f>SUM((D40*G40)*0.5)</f>
        <v>0</v>
      </c>
      <c r="L40" s="61"/>
    </row>
    <row r="41" spans="1:12" x14ac:dyDescent="0.25">
      <c r="A41" s="63"/>
      <c r="B41" s="63"/>
      <c r="C41" s="63"/>
      <c r="D41" s="63"/>
      <c r="E41" s="63"/>
      <c r="F41" s="5" t="s">
        <v>7</v>
      </c>
      <c r="G41" s="63"/>
      <c r="H41" s="63"/>
      <c r="I41" s="63"/>
      <c r="J41" s="6" t="s">
        <v>25</v>
      </c>
      <c r="K41" s="61">
        <f t="shared" ref="K41:K52" si="1">SUM((D41*G41)*0.5)</f>
        <v>0</v>
      </c>
      <c r="L41" s="61"/>
    </row>
    <row r="42" spans="1:12" x14ac:dyDescent="0.25">
      <c r="A42" s="63"/>
      <c r="B42" s="63"/>
      <c r="C42" s="63"/>
      <c r="D42" s="63"/>
      <c r="E42" s="63"/>
      <c r="F42" s="5" t="s">
        <v>7</v>
      </c>
      <c r="G42" s="63"/>
      <c r="H42" s="63"/>
      <c r="I42" s="63"/>
      <c r="J42" s="6" t="s">
        <v>25</v>
      </c>
      <c r="K42" s="61">
        <f t="shared" si="1"/>
        <v>0</v>
      </c>
      <c r="L42" s="61"/>
    </row>
    <row r="43" spans="1:12" x14ac:dyDescent="0.25">
      <c r="A43" s="63"/>
      <c r="B43" s="63"/>
      <c r="C43" s="63"/>
      <c r="D43" s="63"/>
      <c r="E43" s="63"/>
      <c r="F43" s="5" t="s">
        <v>7</v>
      </c>
      <c r="G43" s="63"/>
      <c r="H43" s="63"/>
      <c r="I43" s="63"/>
      <c r="J43" s="6" t="s">
        <v>25</v>
      </c>
      <c r="K43" s="61">
        <f t="shared" si="1"/>
        <v>0</v>
      </c>
      <c r="L43" s="61"/>
    </row>
    <row r="44" spans="1:12" x14ac:dyDescent="0.25">
      <c r="A44" s="63"/>
      <c r="B44" s="63"/>
      <c r="C44" s="63"/>
      <c r="D44" s="63"/>
      <c r="E44" s="63"/>
      <c r="F44" s="5" t="s">
        <v>7</v>
      </c>
      <c r="G44" s="63"/>
      <c r="H44" s="63"/>
      <c r="I44" s="63"/>
      <c r="J44" s="6" t="s">
        <v>25</v>
      </c>
      <c r="K44" s="61">
        <f t="shared" si="1"/>
        <v>0</v>
      </c>
      <c r="L44" s="61"/>
    </row>
    <row r="45" spans="1:12" x14ac:dyDescent="0.25">
      <c r="A45" s="63"/>
      <c r="B45" s="63"/>
      <c r="C45" s="63"/>
      <c r="D45" s="63"/>
      <c r="E45" s="63"/>
      <c r="F45" s="5" t="s">
        <v>7</v>
      </c>
      <c r="G45" s="63"/>
      <c r="H45" s="63"/>
      <c r="I45" s="63"/>
      <c r="J45" s="6" t="s">
        <v>25</v>
      </c>
      <c r="K45" s="61">
        <f t="shared" si="1"/>
        <v>0</v>
      </c>
      <c r="L45" s="61"/>
    </row>
    <row r="46" spans="1:12" x14ac:dyDescent="0.25">
      <c r="A46" s="63"/>
      <c r="B46" s="63"/>
      <c r="C46" s="63"/>
      <c r="D46" s="63"/>
      <c r="E46" s="63"/>
      <c r="F46" s="5" t="s">
        <v>7</v>
      </c>
      <c r="G46" s="63"/>
      <c r="H46" s="63"/>
      <c r="I46" s="63"/>
      <c r="J46" s="6" t="s">
        <v>25</v>
      </c>
      <c r="K46" s="61">
        <f t="shared" si="1"/>
        <v>0</v>
      </c>
      <c r="L46" s="61"/>
    </row>
    <row r="47" spans="1:12" x14ac:dyDescent="0.25">
      <c r="A47" s="63"/>
      <c r="B47" s="63"/>
      <c r="C47" s="63"/>
      <c r="D47" s="63"/>
      <c r="E47" s="63"/>
      <c r="F47" s="5" t="s">
        <v>7</v>
      </c>
      <c r="G47" s="63"/>
      <c r="H47" s="63"/>
      <c r="I47" s="63"/>
      <c r="J47" s="6" t="s">
        <v>25</v>
      </c>
      <c r="K47" s="61">
        <f t="shared" si="1"/>
        <v>0</v>
      </c>
      <c r="L47" s="61"/>
    </row>
    <row r="48" spans="1:12" x14ac:dyDescent="0.25">
      <c r="A48" s="63"/>
      <c r="B48" s="63"/>
      <c r="C48" s="63"/>
      <c r="D48" s="63"/>
      <c r="E48" s="63"/>
      <c r="F48" s="5" t="s">
        <v>7</v>
      </c>
      <c r="G48" s="63"/>
      <c r="H48" s="63"/>
      <c r="I48" s="63"/>
      <c r="J48" s="6" t="s">
        <v>25</v>
      </c>
      <c r="K48" s="61">
        <f t="shared" si="1"/>
        <v>0</v>
      </c>
      <c r="L48" s="61"/>
    </row>
    <row r="49" spans="1:12" x14ac:dyDescent="0.25">
      <c r="A49" s="63"/>
      <c r="B49" s="63"/>
      <c r="C49" s="63"/>
      <c r="D49" s="63"/>
      <c r="E49" s="63"/>
      <c r="F49" s="5" t="s">
        <v>7</v>
      </c>
      <c r="G49" s="63"/>
      <c r="H49" s="63"/>
      <c r="I49" s="63"/>
      <c r="J49" s="6" t="s">
        <v>25</v>
      </c>
      <c r="K49" s="61">
        <f t="shared" si="1"/>
        <v>0</v>
      </c>
      <c r="L49" s="61"/>
    </row>
    <row r="50" spans="1:12" x14ac:dyDescent="0.25">
      <c r="A50" s="63"/>
      <c r="B50" s="63"/>
      <c r="C50" s="63"/>
      <c r="D50" s="63"/>
      <c r="E50" s="63"/>
      <c r="F50" s="5" t="s">
        <v>7</v>
      </c>
      <c r="G50" s="63"/>
      <c r="H50" s="63"/>
      <c r="I50" s="63"/>
      <c r="J50" s="6" t="s">
        <v>25</v>
      </c>
      <c r="K50" s="61">
        <f t="shared" si="1"/>
        <v>0</v>
      </c>
      <c r="L50" s="61"/>
    </row>
    <row r="51" spans="1:12" x14ac:dyDescent="0.25">
      <c r="A51" s="63"/>
      <c r="B51" s="63"/>
      <c r="C51" s="63"/>
      <c r="D51" s="63"/>
      <c r="E51" s="63"/>
      <c r="F51" s="5" t="s">
        <v>7</v>
      </c>
      <c r="G51" s="63"/>
      <c r="H51" s="63"/>
      <c r="I51" s="63"/>
      <c r="J51" s="6" t="s">
        <v>25</v>
      </c>
      <c r="K51" s="61">
        <f t="shared" si="1"/>
        <v>0</v>
      </c>
      <c r="L51" s="61"/>
    </row>
    <row r="52" spans="1:12" x14ac:dyDescent="0.25">
      <c r="A52" s="63"/>
      <c r="B52" s="63"/>
      <c r="C52" s="63"/>
      <c r="D52" s="63"/>
      <c r="E52" s="63"/>
      <c r="F52" s="5" t="s">
        <v>7</v>
      </c>
      <c r="G52" s="63"/>
      <c r="H52" s="63"/>
      <c r="I52" s="63"/>
      <c r="J52" s="6" t="s">
        <v>25</v>
      </c>
      <c r="K52" s="61">
        <f t="shared" si="1"/>
        <v>0</v>
      </c>
      <c r="L52" s="61"/>
    </row>
    <row r="53" spans="1:12" x14ac:dyDescent="0.25">
      <c r="G53" s="1" t="s">
        <v>12</v>
      </c>
      <c r="K53" s="61">
        <f>SUM(K40:L52)</f>
        <v>0</v>
      </c>
      <c r="L53" s="62"/>
    </row>
    <row r="54" spans="1:12" x14ac:dyDescent="0.25"/>
    <row r="55" spans="1:12" ht="18.75" x14ac:dyDescent="0.25">
      <c r="A55" s="20" t="s">
        <v>22</v>
      </c>
    </row>
    <row r="56" spans="1:12" ht="33.75" customHeight="1" x14ac:dyDescent="0.25">
      <c r="A56" s="51" t="s">
        <v>38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x14ac:dyDescent="0.25"/>
    <row r="58" spans="1:12" x14ac:dyDescent="0.25">
      <c r="A58" s="7" t="s">
        <v>10</v>
      </c>
    </row>
    <row r="59" spans="1:12" s="12" customFormat="1" x14ac:dyDescent="0.25">
      <c r="A59"/>
      <c r="B59"/>
      <c r="C59"/>
      <c r="D59"/>
      <c r="E59"/>
      <c r="F59" s="4"/>
      <c r="G59"/>
      <c r="H59"/>
      <c r="I59"/>
      <c r="J59" s="4"/>
      <c r="K59"/>
      <c r="L59"/>
    </row>
    <row r="60" spans="1:12" s="12" customFormat="1" x14ac:dyDescent="0.25">
      <c r="A60" t="s">
        <v>31</v>
      </c>
      <c r="B60"/>
      <c r="C60"/>
      <c r="D60"/>
      <c r="E60"/>
      <c r="F60" s="4"/>
      <c r="G60" s="46" t="str">
        <f>IF(B10="Yes",0,"1,700")</f>
        <v>1,700</v>
      </c>
      <c r="H60" s="47"/>
      <c r="I60"/>
      <c r="J60" s="4"/>
      <c r="K60"/>
      <c r="L60"/>
    </row>
    <row r="61" spans="1:12" s="12" customFormat="1" x14ac:dyDescent="0.25">
      <c r="A61"/>
      <c r="B61"/>
      <c r="C61"/>
      <c r="D61"/>
      <c r="E61"/>
      <c r="F61" s="4"/>
      <c r="G61"/>
      <c r="H61" s="17" t="s">
        <v>21</v>
      </c>
      <c r="I61"/>
      <c r="J61" s="4"/>
      <c r="K61"/>
      <c r="L61"/>
    </row>
    <row r="62" spans="1:12" x14ac:dyDescent="0.25">
      <c r="A62" t="s">
        <v>19</v>
      </c>
      <c r="D62" s="9">
        <f>IF(B10="No", K36,0)</f>
        <v>0</v>
      </c>
      <c r="E62" s="4" t="s">
        <v>13</v>
      </c>
      <c r="F62" s="8" t="s">
        <v>8</v>
      </c>
      <c r="G62" s="58">
        <f>SUM(D62)*0.55</f>
        <v>0</v>
      </c>
      <c r="H62" s="59"/>
    </row>
    <row r="63" spans="1:12" x14ac:dyDescent="0.25">
      <c r="A63" s="12"/>
      <c r="B63" s="12"/>
      <c r="C63" s="12"/>
      <c r="D63" s="14"/>
      <c r="E63" s="15"/>
      <c r="F63" s="16"/>
      <c r="G63" s="17"/>
      <c r="H63" s="17" t="s">
        <v>21</v>
      </c>
      <c r="I63" s="12"/>
      <c r="J63" s="13"/>
      <c r="K63" s="12"/>
      <c r="L63" s="12"/>
    </row>
    <row r="64" spans="1:12" x14ac:dyDescent="0.25">
      <c r="A64" t="s">
        <v>20</v>
      </c>
      <c r="D64" s="9">
        <f>IF(B10="No", K53,0)</f>
        <v>0</v>
      </c>
      <c r="E64" s="11" t="s">
        <v>13</v>
      </c>
      <c r="F64" s="4" t="s">
        <v>8</v>
      </c>
      <c r="G64" s="58">
        <f>SUM(D64)*0.55</f>
        <v>0</v>
      </c>
      <c r="H64" s="59"/>
      <c r="I64" s="8"/>
      <c r="J64" s="3" t="s">
        <v>8</v>
      </c>
      <c r="K64" s="46">
        <f>SUM(G60+G62+G64)</f>
        <v>1700</v>
      </c>
      <c r="L64" s="47"/>
    </row>
    <row r="65" spans="1:12" x14ac:dyDescent="0.25">
      <c r="J65" s="11"/>
      <c r="L65" s="24" t="s">
        <v>18</v>
      </c>
    </row>
    <row r="66" spans="1:12" x14ac:dyDescent="0.25">
      <c r="A66" s="7" t="s">
        <v>29</v>
      </c>
    </row>
    <row r="67" spans="1:12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x14ac:dyDescent="0.25">
      <c r="A68" t="s">
        <v>32</v>
      </c>
      <c r="B68" s="34"/>
      <c r="C68" s="34"/>
      <c r="D68" s="34"/>
      <c r="E68" s="34"/>
      <c r="F68" s="34"/>
      <c r="G68" s="48">
        <v>0</v>
      </c>
      <c r="H68" s="49"/>
      <c r="I68" s="34"/>
      <c r="J68" s="34"/>
      <c r="K68" s="34"/>
      <c r="L68" s="34"/>
    </row>
    <row r="69" spans="1:12" ht="30" customHeight="1" x14ac:dyDescent="0.25">
      <c r="A69" s="50" t="s">
        <v>33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6.5" customHeight="1" x14ac:dyDescent="0.25">
      <c r="A70" s="34"/>
      <c r="B70" s="34"/>
      <c r="C70" s="34"/>
      <c r="D70" s="34"/>
      <c r="E70" s="34"/>
      <c r="F70" s="34"/>
      <c r="G70" s="34"/>
      <c r="H70" s="34"/>
      <c r="I70" s="34">
        <v>0</v>
      </c>
      <c r="J70" s="34"/>
      <c r="K70" s="34"/>
      <c r="L70" s="34"/>
    </row>
    <row r="71" spans="1:12" x14ac:dyDescent="0.25">
      <c r="A71" t="s">
        <v>19</v>
      </c>
      <c r="D71" s="9">
        <f>IF(B10="Yes",K36, 0)</f>
        <v>0</v>
      </c>
      <c r="E71" s="4" t="s">
        <v>13</v>
      </c>
      <c r="F71" s="8" t="s">
        <v>8</v>
      </c>
      <c r="G71" s="58">
        <f>SUM(D71)*0.55</f>
        <v>0</v>
      </c>
      <c r="H71" s="59"/>
      <c r="I71" s="33">
        <v>1700</v>
      </c>
    </row>
    <row r="72" spans="1:12" x14ac:dyDescent="0.25">
      <c r="A72" s="12"/>
      <c r="B72" s="12"/>
      <c r="C72" s="12"/>
      <c r="D72" s="14"/>
      <c r="E72" s="15"/>
      <c r="F72" s="16"/>
      <c r="G72" s="17"/>
      <c r="H72" s="17" t="s">
        <v>21</v>
      </c>
      <c r="I72" s="32">
        <v>500</v>
      </c>
      <c r="J72" s="13"/>
      <c r="K72" s="12"/>
      <c r="L72" s="12"/>
    </row>
    <row r="73" spans="1:12" x14ac:dyDescent="0.25">
      <c r="A73" t="s">
        <v>20</v>
      </c>
      <c r="D73" s="9">
        <f>IF(B10="Yes",K53,0)</f>
        <v>0</v>
      </c>
      <c r="E73" s="11" t="s">
        <v>13</v>
      </c>
      <c r="F73" s="4" t="s">
        <v>8</v>
      </c>
      <c r="G73" s="58">
        <f>SUM(D73)*0.55</f>
        <v>0</v>
      </c>
      <c r="H73" s="59"/>
      <c r="J73" s="3" t="s">
        <v>8</v>
      </c>
      <c r="K73" s="60">
        <f>SUM(G68+G71+G73)</f>
        <v>0</v>
      </c>
      <c r="L73" s="47"/>
    </row>
    <row r="74" spans="1:12" x14ac:dyDescent="0.25">
      <c r="A74" s="31" t="s">
        <v>30</v>
      </c>
      <c r="J74" s="11"/>
      <c r="L74" s="24"/>
    </row>
    <row r="75" spans="1:12" x14ac:dyDescent="0.25"/>
    <row r="76" spans="1:12" x14ac:dyDescent="0.25"/>
    <row r="77" spans="1:12" x14ac:dyDescent="0.25"/>
    <row r="78" spans="1:12" x14ac:dyDescent="0.25"/>
    <row r="81" spans="5:10" x14ac:dyDescent="0.25"/>
    <row r="83" spans="5:10" hidden="1" x14ac:dyDescent="0.25">
      <c r="E83" s="4"/>
      <c r="F83"/>
      <c r="I83" s="4"/>
      <c r="J83"/>
    </row>
    <row r="84" spans="5:10" hidden="1" x14ac:dyDescent="0.25">
      <c r="E84" s="4"/>
      <c r="F84"/>
      <c r="I84" s="4"/>
      <c r="J84"/>
    </row>
    <row r="85" spans="5:10" x14ac:dyDescent="0.25"/>
    <row r="86" spans="5:10" x14ac:dyDescent="0.25"/>
  </sheetData>
  <sheetProtection selectLockedCells="1"/>
  <mergeCells count="161">
    <mergeCell ref="A6:B6"/>
    <mergeCell ref="K9:L9"/>
    <mergeCell ref="F11:L11"/>
    <mergeCell ref="D12:L12"/>
    <mergeCell ref="C13:H13"/>
    <mergeCell ref="J13:L13"/>
    <mergeCell ref="G62:H62"/>
    <mergeCell ref="D2:H2"/>
    <mergeCell ref="D4:H4"/>
    <mergeCell ref="A17:C17"/>
    <mergeCell ref="D17:E17"/>
    <mergeCell ref="G17:I17"/>
    <mergeCell ref="K17:L17"/>
    <mergeCell ref="A18:C18"/>
    <mergeCell ref="D18:E18"/>
    <mergeCell ref="G18:I18"/>
    <mergeCell ref="K18:L18"/>
    <mergeCell ref="A16:C16"/>
    <mergeCell ref="D16:E16"/>
    <mergeCell ref="G16:I16"/>
    <mergeCell ref="K16:L16"/>
    <mergeCell ref="A21:C21"/>
    <mergeCell ref="D21:E21"/>
    <mergeCell ref="A5:L5"/>
    <mergeCell ref="G21:I21"/>
    <mergeCell ref="K21:L21"/>
    <mergeCell ref="A22:C22"/>
    <mergeCell ref="D22:E22"/>
    <mergeCell ref="G22:I22"/>
    <mergeCell ref="K22:L22"/>
    <mergeCell ref="A19:C19"/>
    <mergeCell ref="D19:E19"/>
    <mergeCell ref="G19:I19"/>
    <mergeCell ref="K19:L19"/>
    <mergeCell ref="A20:C20"/>
    <mergeCell ref="D20:E20"/>
    <mergeCell ref="G20:I20"/>
    <mergeCell ref="K20:L20"/>
    <mergeCell ref="A25:C25"/>
    <mergeCell ref="D25:E25"/>
    <mergeCell ref="G25:I25"/>
    <mergeCell ref="K25:L25"/>
    <mergeCell ref="A26:C26"/>
    <mergeCell ref="D26:E26"/>
    <mergeCell ref="G26:I26"/>
    <mergeCell ref="K26:L26"/>
    <mergeCell ref="A23:C23"/>
    <mergeCell ref="D23:E23"/>
    <mergeCell ref="G23:I23"/>
    <mergeCell ref="K23:L23"/>
    <mergeCell ref="A24:C24"/>
    <mergeCell ref="D24:E24"/>
    <mergeCell ref="G24:I24"/>
    <mergeCell ref="K24:L24"/>
    <mergeCell ref="A29:C29"/>
    <mergeCell ref="D29:E29"/>
    <mergeCell ref="G29:I29"/>
    <mergeCell ref="K29:L29"/>
    <mergeCell ref="A30:C30"/>
    <mergeCell ref="D30:E30"/>
    <mergeCell ref="G30:I30"/>
    <mergeCell ref="K30:L30"/>
    <mergeCell ref="A33:C33"/>
    <mergeCell ref="D33:E33"/>
    <mergeCell ref="G33:I33"/>
    <mergeCell ref="K33:L33"/>
    <mergeCell ref="A34:C34"/>
    <mergeCell ref="D34:E34"/>
    <mergeCell ref="G34:I34"/>
    <mergeCell ref="K34:L34"/>
    <mergeCell ref="A31:C31"/>
    <mergeCell ref="D31:E31"/>
    <mergeCell ref="G31:I31"/>
    <mergeCell ref="K31:L31"/>
    <mergeCell ref="A32:C32"/>
    <mergeCell ref="D32:E32"/>
    <mergeCell ref="G32:I32"/>
    <mergeCell ref="K32:L32"/>
    <mergeCell ref="A40:C40"/>
    <mergeCell ref="D40:E40"/>
    <mergeCell ref="G40:I40"/>
    <mergeCell ref="K40:L40"/>
    <mergeCell ref="A41:C41"/>
    <mergeCell ref="D41:E41"/>
    <mergeCell ref="G41:I41"/>
    <mergeCell ref="K41:L41"/>
    <mergeCell ref="A35:C35"/>
    <mergeCell ref="D35:E35"/>
    <mergeCell ref="G35:I35"/>
    <mergeCell ref="K36:L36"/>
    <mergeCell ref="K35:L35"/>
    <mergeCell ref="A39:C39"/>
    <mergeCell ref="D39:E39"/>
    <mergeCell ref="G39:I39"/>
    <mergeCell ref="K39:L39"/>
    <mergeCell ref="A44:C44"/>
    <mergeCell ref="D44:E44"/>
    <mergeCell ref="G44:I44"/>
    <mergeCell ref="K44:L44"/>
    <mergeCell ref="A45:C45"/>
    <mergeCell ref="D45:E45"/>
    <mergeCell ref="G45:I45"/>
    <mergeCell ref="K45:L45"/>
    <mergeCell ref="A42:C42"/>
    <mergeCell ref="D42:E42"/>
    <mergeCell ref="G42:I42"/>
    <mergeCell ref="K42:L42"/>
    <mergeCell ref="A43:C43"/>
    <mergeCell ref="D43:E43"/>
    <mergeCell ref="G43:I43"/>
    <mergeCell ref="K43:L43"/>
    <mergeCell ref="A48:C48"/>
    <mergeCell ref="D48:E48"/>
    <mergeCell ref="A46:C46"/>
    <mergeCell ref="D46:E46"/>
    <mergeCell ref="G46:I46"/>
    <mergeCell ref="K46:L46"/>
    <mergeCell ref="A49:C49"/>
    <mergeCell ref="D49:E49"/>
    <mergeCell ref="G49:I49"/>
    <mergeCell ref="K49:L49"/>
    <mergeCell ref="A47:C47"/>
    <mergeCell ref="D47:E47"/>
    <mergeCell ref="G47:I47"/>
    <mergeCell ref="K47:L47"/>
    <mergeCell ref="G48:I48"/>
    <mergeCell ref="K48:L48"/>
    <mergeCell ref="G52:I52"/>
    <mergeCell ref="K52:L52"/>
    <mergeCell ref="A50:C50"/>
    <mergeCell ref="D50:E50"/>
    <mergeCell ref="G50:I50"/>
    <mergeCell ref="K50:L50"/>
    <mergeCell ref="A51:C51"/>
    <mergeCell ref="D51:E51"/>
    <mergeCell ref="G51:I51"/>
    <mergeCell ref="K51:L51"/>
    <mergeCell ref="G60:H60"/>
    <mergeCell ref="G68:H68"/>
    <mergeCell ref="A69:L69"/>
    <mergeCell ref="A56:L56"/>
    <mergeCell ref="B10:C10"/>
    <mergeCell ref="F10:G10"/>
    <mergeCell ref="D10:E10"/>
    <mergeCell ref="G71:H71"/>
    <mergeCell ref="G73:H73"/>
    <mergeCell ref="K73:L73"/>
    <mergeCell ref="A67:L67"/>
    <mergeCell ref="G64:H64"/>
    <mergeCell ref="K53:L53"/>
    <mergeCell ref="K64:L64"/>
    <mergeCell ref="A27:C27"/>
    <mergeCell ref="D27:E27"/>
    <mergeCell ref="G27:I27"/>
    <mergeCell ref="K27:L27"/>
    <mergeCell ref="A28:C28"/>
    <mergeCell ref="D28:E28"/>
    <mergeCell ref="G28:I28"/>
    <mergeCell ref="K28:L28"/>
    <mergeCell ref="A52:C52"/>
    <mergeCell ref="D52:E52"/>
  </mergeCells>
  <conditionalFormatting sqref="K85:L1048576">
    <cfRule type="expression" dxfId="26" priority="9">
      <formula>ISERROR(K91:K144)</formula>
    </cfRule>
  </conditionalFormatting>
  <conditionalFormatting sqref="K36:L36">
    <cfRule type="expression" dxfId="25" priority="7">
      <formula>ISERROR($K$17:$L$36)</formula>
    </cfRule>
  </conditionalFormatting>
  <conditionalFormatting sqref="J83:K84">
    <cfRule type="expression" dxfId="24" priority="37">
      <formula>ISERROR(K89:K142)</formula>
    </cfRule>
  </conditionalFormatting>
  <conditionalFormatting sqref="K77:L82">
    <cfRule type="expression" dxfId="23" priority="97">
      <formula>ISERROR(K83:K119)</formula>
    </cfRule>
  </conditionalFormatting>
  <conditionalFormatting sqref="K14:L14">
    <cfRule type="expression" dxfId="22" priority="189">
      <formula>ISERROR(K15:K53)</formula>
    </cfRule>
  </conditionalFormatting>
  <conditionalFormatting sqref="K3:L3">
    <cfRule type="expression" dxfId="21" priority="285">
      <formula>ISERROR(K5:K28)</formula>
    </cfRule>
  </conditionalFormatting>
  <conditionalFormatting sqref="K2">
    <cfRule type="expression" dxfId="20" priority="289">
      <formula>ISERROR(K5:K28)</formula>
    </cfRule>
  </conditionalFormatting>
  <conditionalFormatting sqref="J74">
    <cfRule type="expression" dxfId="19" priority="3">
      <formula>ISERROR(K78:K114)</formula>
    </cfRule>
  </conditionalFormatting>
  <conditionalFormatting sqref="K73:L73">
    <cfRule type="expression" dxfId="18" priority="4">
      <formula>ISERROR(K78:K113)</formula>
    </cfRule>
  </conditionalFormatting>
  <conditionalFormatting sqref="J65">
    <cfRule type="expression" dxfId="17" priority="311">
      <formula>ISERROR(K77:K108)</formula>
    </cfRule>
  </conditionalFormatting>
  <conditionalFormatting sqref="K64:L64">
    <cfRule type="expression" dxfId="16" priority="312">
      <formula>ISERROR(K77:K107)</formula>
    </cfRule>
  </conditionalFormatting>
  <conditionalFormatting sqref="K76:L76">
    <cfRule type="expression" dxfId="15" priority="313">
      <formula>ISERROR(K77:K110)</formula>
    </cfRule>
  </conditionalFormatting>
  <conditionalFormatting sqref="K75:L75">
    <cfRule type="expression" dxfId="14" priority="314">
      <formula>ISERROR(K77:K110)</formula>
    </cfRule>
  </conditionalFormatting>
  <conditionalFormatting sqref="K66:L66">
    <cfRule type="expression" dxfId="13" priority="315">
      <formula>ISERROR(K77:K110)</formula>
    </cfRule>
  </conditionalFormatting>
  <conditionalFormatting sqref="K57:L60">
    <cfRule type="expression" dxfId="12" priority="316">
      <formula>ISERROR(K77:K104)</formula>
    </cfRule>
  </conditionalFormatting>
  <conditionalFormatting sqref="K61:L61">
    <cfRule type="expression" dxfId="11" priority="317">
      <formula>ISERROR(K77:K107)</formula>
    </cfRule>
  </conditionalFormatting>
  <conditionalFormatting sqref="K37:L37">
    <cfRule type="expression" dxfId="10" priority="318">
      <formula>ISERROR(K42:K82)</formula>
    </cfRule>
  </conditionalFormatting>
  <conditionalFormatting sqref="K38:L38">
    <cfRule type="expression" dxfId="9" priority="319">
      <formula>ISERROR(K44:K84)</formula>
    </cfRule>
  </conditionalFormatting>
  <conditionalFormatting sqref="K39:L39">
    <cfRule type="expression" dxfId="8" priority="320">
      <formula>ISERROR(K45:K93)</formula>
    </cfRule>
  </conditionalFormatting>
  <conditionalFormatting sqref="K53:L55">
    <cfRule type="expression" dxfId="7" priority="324">
      <formula>ISERROR(K65:K102)</formula>
    </cfRule>
  </conditionalFormatting>
  <conditionalFormatting sqref="K1:L1">
    <cfRule type="expression" dxfId="6" priority="326">
      <formula>ISERROR(K5:K27)</formula>
    </cfRule>
  </conditionalFormatting>
  <conditionalFormatting sqref="N6">
    <cfRule type="expression" dxfId="5" priority="1">
      <formula>ISERROR(L11:L32)</formula>
    </cfRule>
  </conditionalFormatting>
  <conditionalFormatting sqref="L2">
    <cfRule type="expression" dxfId="4" priority="329">
      <formula>ISERROR(L9:L28)</formula>
    </cfRule>
  </conditionalFormatting>
  <conditionalFormatting sqref="K4">
    <cfRule type="expression" dxfId="3" priority="332">
      <formula>ISERROR(K5:K28)</formula>
    </cfRule>
  </conditionalFormatting>
  <conditionalFormatting sqref="K15:L16">
    <cfRule type="expression" dxfId="2" priority="333">
      <formula>ISERROR(K21:K76)</formula>
    </cfRule>
  </conditionalFormatting>
  <conditionalFormatting sqref="L4">
    <cfRule type="expression" dxfId="1" priority="334">
      <formula>ISERROR(L9:L28)</formula>
    </cfRule>
  </conditionalFormatting>
  <conditionalFormatting sqref="N7:N8">
    <cfRule type="expression" dxfId="0" priority="335">
      <formula>ISERROR(L10:L31)</formula>
    </cfRule>
  </conditionalFormatting>
  <dataValidations count="2">
    <dataValidation type="list" allowBlank="1" showInputMessage="1" showErrorMessage="1" sqref="B10 F10" xr:uid="{7E36F9B6-4471-4341-8B8A-DF0FD1D369D0}">
      <formula1>$B$4:$C$4</formula1>
    </dataValidation>
    <dataValidation type="list" allowBlank="1" showInputMessage="1" showErrorMessage="1" sqref="G68:H68" xr:uid="{70C3B79B-30DD-4AF8-A015-AB9375600DFA}">
      <formula1>$I$70:$I$72</formula1>
    </dataValidation>
  </dataValidations>
  <hyperlinks>
    <hyperlink ref="C6" r:id="rId1" xr:uid="{BC5057D8-88EC-4D9A-91BE-5A9D6384AA79}"/>
    <hyperlink ref="C7" r:id="rId2" xr:uid="{2FC59088-3F44-4943-B713-D2FF719E28D6}"/>
    <hyperlink ref="C8" r:id="rId3" xr:uid="{B9F1A30E-7D48-4A77-9248-7486A4381FCA}"/>
  </hyperlinks>
  <pageMargins left="0.25" right="0.25" top="0.75" bottom="0.75" header="0.3" footer="0.3"/>
  <pageSetup fitToHeight="2" orientation="portrait" r:id="rId4"/>
  <headerFooter>
    <oddHeader xml:space="preserve">&amp;R
</oddHeader>
    <oddFooter>&amp;CPage &amp;P of 2</oddFoot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937D-DA17-44C8-A1B9-7A73030F5666}">
  <dimension ref="A1"/>
  <sheetViews>
    <sheetView workbookViewId="0">
      <selection activeCell="K23" sqref="K2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24DC97A8E93459B38E1DEE1A14D00" ma:contentTypeVersion="16" ma:contentTypeDescription="Create a new document." ma:contentTypeScope="" ma:versionID="c2069636713ace7bb8da5d6b0bbddd52">
  <xsd:schema xmlns:xsd="http://www.w3.org/2001/XMLSchema" xmlns:xs="http://www.w3.org/2001/XMLSchema" xmlns:p="http://schemas.microsoft.com/office/2006/metadata/properties" xmlns:ns2="9e463830-16bb-4eb5-b02b-029af42d0f4f" xmlns:ns3="91715bd9-df04-414b-bba8-21fcc5acdc57" targetNamespace="http://schemas.microsoft.com/office/2006/metadata/properties" ma:root="true" ma:fieldsID="56bf8139483ef6ed6b7fec362e3bec36" ns2:_="" ns3:_="">
    <xsd:import namespace="9e463830-16bb-4eb5-b02b-029af42d0f4f"/>
    <xsd:import namespace="91715bd9-df04-414b-bba8-21fcc5acd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63830-16bb-4eb5-b02b-029af42d0f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15bd9-df04-414b-bba8-21fcc5acd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9A7FF-A4C4-456D-AE77-518F32699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463830-16bb-4eb5-b02b-029af42d0f4f"/>
    <ds:schemaRef ds:uri="91715bd9-df04-414b-bba8-21fcc5acd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BAD731-542B-4C9A-A042-BA7A3F98D68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91715bd9-df04-414b-bba8-21fcc5acdc57"/>
    <ds:schemaRef ds:uri="http://schemas.microsoft.com/office/infopath/2007/PartnerControls"/>
    <ds:schemaRef ds:uri="9e463830-16bb-4eb5-b02b-029af42d0f4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C14AF19-6613-4297-86EB-3602648D12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Sustaining Fees Worksheet</vt:lpstr>
      <vt:lpstr>Sheet1</vt:lpstr>
      <vt:lpstr>'Sustaining Fees Worksheet'!_Hlk498607937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Herman</dc:creator>
  <cp:lastModifiedBy>Rachel Herman</cp:lastModifiedBy>
  <cp:lastPrinted>2016-11-15T21:40:24Z</cp:lastPrinted>
  <dcterms:created xsi:type="dcterms:W3CDTF">2016-10-12T14:01:48Z</dcterms:created>
  <dcterms:modified xsi:type="dcterms:W3CDTF">2021-12-08T16:30:31Z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0x01010036224DC97A8E93459B38E1DEE1A14D00</vt:lpwstr>
  </property>
</Properties>
</file>